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Доходы" sheetId="1" r:id="rId1"/>
  </sheets>
  <definedNames>
    <definedName name="__bookmark_1">'Доходы'!$A$1:$E$1</definedName>
    <definedName name="__bookmark_2">'Доходы'!$A$2:$E$30</definedName>
    <definedName name="__bookmark_4">#REF!</definedName>
    <definedName name="__bookmark_6">#REF!</definedName>
    <definedName name="__bookmark_7">#REF!</definedName>
    <definedName name="_xlnm.Print_Titles" localSheetId="0">'Доходы'!$2:$5</definedName>
  </definedNames>
  <calcPr fullCalcOnLoad="1"/>
</workbook>
</file>

<file path=xl/sharedStrings.xml><?xml version="1.0" encoding="utf-8"?>
<sst xmlns="http://schemas.openxmlformats.org/spreadsheetml/2006/main" count="83" uniqueCount="81">
  <si>
    <t>Наименование показателя</t>
  </si>
  <si>
    <t>Код дохода по бюджетной классификации</t>
  </si>
  <si>
    <t>Исполнено</t>
  </si>
  <si>
    <t>1</t>
  </si>
  <si>
    <t>4</t>
  </si>
  <si>
    <t>5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</si>
  <si>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</si>
  <si>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</si>
  <si>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</si>
  <si>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</si>
  <si>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</si>
  <si>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</si>
  <si>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</si>
  <si>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</si>
  <si>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</si>
  <si>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</si>
  <si>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</si>
  <si>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</si>
  <si>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</si>
  <si>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</si>
  <si>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Единый налог на вмененный доход для отдельных видов деятельности</t>
  </si>
  <si>
    <t>000 10502000020000110</t>
  </si>
  <si>
    <t>Единый сельскохозяйственный налог</t>
  </si>
  <si>
    <t>000 10503000010000110</t>
  </si>
  <si>
    <t>Налог, взимаемый в связи с применением патентной системы налогообложения</t>
  </si>
  <si>
    <t>000 10504000020000110</t>
  </si>
  <si>
    <t>ГОСУДАРСТВЕННАЯ ПОШЛИНА</t>
  </si>
  <si>
    <t>000 10800000000000000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</si>
  <si>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</si>
  <si>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</si>
  <si>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ПЛАТЕЖИ ПРИ ПОЛЬЗОВАНИИ ПРИРОДНЫМИ РЕСУРСАМИ</t>
  </si>
  <si>
    <t>000 11200000000000000</t>
  </si>
  <si>
    <t>ДОХОДЫ ОТ ОКАЗАНИЯ ПЛАТНЫХ УСЛУГ И КОМПЕНСАЦИИ ЗАТРАТ ГОСУДАРСТВА</t>
  </si>
  <si>
    <t>000 11300000000000000</t>
  </si>
  <si>
    <t>ДОХОДЫ ОТ ПРОДАЖИ МАТЕРИАЛЬНЫХ И НЕМАТЕРИАЛЬНЫХ АКТИВОВ</t>
  </si>
  <si>
    <t>000 11400000000000000</t>
  </si>
  <si>
    <t>ШТРАФЫ, САНКЦИИ, ВОЗМЕЩЕНИЕ УЩЕРБА</t>
  </si>
  <si>
    <t>000 11600000000000000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</si>
  <si>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</si>
  <si>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</si>
  <si>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</si>
  <si>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</si>
  <si>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</si>
  <si>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</si>
  <si>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Субсидии бюджетам бюджетной системы Российской Федерации (межбюджетные субсидии)</t>
  </si>
  <si>
    <t>000 20220000000000150</t>
  </si>
  <si>
    <t>Субвенции бюджетам бюджетной системы Российской Федерации</t>
  </si>
  <si>
    <t>000 20230000000000150</t>
  </si>
  <si>
    <t>Иные межбюджетные трансферты</t>
  </si>
  <si>
    <t>000 20240000000000150</t>
  </si>
  <si>
    <t>ПРОЧИЕ БЕЗВОЗМЕЗДНЫЕ ПОСТУПЛЕНИЯ</t>
  </si>
  <si>
    <t>000 20700000000000000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</si>
  <si>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</si>
  <si>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</si>
  <si>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ИТОГО</t>
  </si>
  <si>
    <t>Первоначально утвержденный бюджет</t>
  </si>
  <si>
    <t>Утверждено с учетом внесенных изменений</t>
  </si>
  <si>
    <t>Примечание</t>
  </si>
  <si>
    <t>тыс.руб</t>
  </si>
  <si>
    <t>Отклонение</t>
  </si>
  <si>
    <t xml:space="preserve">Отклонение </t>
  </si>
  <si>
    <t>6=5/3*100</t>
  </si>
  <si>
    <t>7=5/4*100</t>
  </si>
  <si>
    <t>Увеличение количества юридически значимых действий</t>
  </si>
  <si>
    <t>Возврат задолженности прошлых лет</t>
  </si>
  <si>
    <t>Увеличение количества налагаемых штрафов; поступления отдельных штрафных санкций носят разовый характер.</t>
  </si>
  <si>
    <t>Увеличение плановых назначений в соответствии с решениями принятыми на федеральном и областном уровне</t>
  </si>
  <si>
    <t>Возврат в областной бюджет остатков субсидий, субвенций, имеющие целевое назначение  прошлых лет. Возврат не прогнозируется.</t>
  </si>
  <si>
    <t>Поступление недоимки прошлых лет.</t>
  </si>
  <si>
    <t>Увеличение налогооблагаемой базы</t>
  </si>
  <si>
    <t>Уменьшение количества плательщиков</t>
  </si>
  <si>
    <t>Увиличение количества плательщиков и уплата недоимки прошлых лет</t>
  </si>
  <si>
    <t xml:space="preserve"> Доходы МО Акбулакский район за 2022 год</t>
  </si>
  <si>
    <t>Поступление обеспечено в связи увеличением мрот и налогоплательщиков (Оренбургремдорстрой)</t>
  </si>
  <si>
    <t>Поступление обеспечено в связи с поступлением средств по решению взысканий и пени от ООО «Валерия»,МУП «Виктория», ООО «Орион»</t>
  </si>
  <si>
    <t>Поступление обеспечено в связи с оплатой налога Сальменов М.Ж. в размере 3867,6 тыс.рублей</t>
  </si>
  <si>
    <t>Остатки прошлых лет</t>
  </si>
  <si>
    <t>Поступление не обеспечено в связи с перерасчетом</t>
  </si>
  <si>
    <t>Поступление обеспечено в связи с увеличением количества проданных земельных участков на аукционе</t>
  </si>
  <si>
    <t>Поступление обеспечено в связи с соглашением по социально-экономическому развитию с УНГП и ЗАО Карбон</t>
  </si>
  <si>
    <t>Увеличение плановых назначений связанно с увеличением заработной платы работникам культуры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</si>
</sst>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  <numFmt numFmtId="175" formatCode="#,##0.0"/>
  </numFmts>
  <fonts count="43">
    <font>
      <sz val="10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b/>
      <sz val="10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wrapText="1"/>
    </xf>
    <xf numFmtId="174" fontId="2" fillId="0" borderId="11" xfId="0" applyNumberFormat="1" applyFont="1" applyBorder="1" applyAlignment="1">
      <alignment horizontal="right"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wrapText="1"/>
    </xf>
    <xf numFmtId="174" fontId="5" fillId="0" borderId="11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right" wrapText="1"/>
    </xf>
    <xf numFmtId="4" fontId="2" fillId="0" borderId="11" xfId="0" applyNumberFormat="1" applyFont="1" applyBorder="1" applyAlignment="1">
      <alignment horizontal="right" wrapText="1"/>
    </xf>
    <xf numFmtId="4" fontId="5" fillId="0" borderId="11" xfId="0" applyNumberFormat="1" applyFont="1" applyBorder="1" applyAlignment="1">
      <alignment horizontal="right" wrapText="1"/>
    </xf>
    <xf numFmtId="4" fontId="2" fillId="0" borderId="11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wrapText="1"/>
    </xf>
    <xf numFmtId="174" fontId="2" fillId="0" borderId="13" xfId="0" applyNumberFormat="1" applyFont="1" applyBorder="1" applyAlignment="1">
      <alignment horizontal="right" wrapText="1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4" fontId="3" fillId="0" borderId="14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74" fontId="2" fillId="0" borderId="15" xfId="0" applyNumberFormat="1" applyFont="1" applyBorder="1" applyAlignment="1">
      <alignment horizontal="right" wrapText="1"/>
    </xf>
    <xf numFmtId="174" fontId="5" fillId="0" borderId="15" xfId="0" applyNumberFormat="1" applyFont="1" applyBorder="1" applyAlignment="1">
      <alignment horizontal="right" wrapText="1"/>
    </xf>
    <xf numFmtId="174" fontId="2" fillId="0" borderId="17" xfId="0" applyNumberFormat="1" applyFont="1" applyBorder="1" applyAlignment="1">
      <alignment horizontal="right" wrapText="1"/>
    </xf>
    <xf numFmtId="4" fontId="3" fillId="0" borderId="18" xfId="0" applyNumberFormat="1" applyFont="1" applyBorder="1" applyAlignment="1">
      <alignment horizontal="right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4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175" fontId="7" fillId="0" borderId="14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zoomScalePageLayoutView="0" workbookViewId="0" topLeftCell="A1">
      <selection activeCell="H27" sqref="H27"/>
    </sheetView>
  </sheetViews>
  <sheetFormatPr defaultColWidth="9.140625" defaultRowHeight="12.75"/>
  <cols>
    <col min="1" max="1" width="71.421875" style="0" customWidth="1"/>
    <col min="2" max="2" width="20.140625" style="0" customWidth="1"/>
    <col min="3" max="3" width="13.7109375" style="0" customWidth="1"/>
    <col min="4" max="4" width="12.57421875" style="0" customWidth="1"/>
    <col min="5" max="5" width="13.140625" style="0" customWidth="1"/>
    <col min="6" max="6" width="10.140625" style="0" customWidth="1"/>
    <col min="7" max="7" width="10.00390625" style="0" customWidth="1"/>
    <col min="8" max="8" width="47.57421875" style="0" customWidth="1"/>
  </cols>
  <sheetData>
    <row r="1" spans="1:5" ht="12.75">
      <c r="A1" s="1"/>
      <c r="B1" s="1"/>
      <c r="C1" s="1"/>
      <c r="D1" s="1"/>
      <c r="E1" s="1"/>
    </row>
    <row r="2" spans="1:5" ht="15" customHeight="1">
      <c r="A2" s="43" t="s">
        <v>72</v>
      </c>
      <c r="B2" s="44"/>
      <c r="C2" s="44"/>
      <c r="D2" s="44"/>
      <c r="E2" s="44"/>
    </row>
    <row r="3" spans="1:8" ht="12.75">
      <c r="A3" s="2"/>
      <c r="B3" s="2"/>
      <c r="C3" s="2"/>
      <c r="D3" s="2"/>
      <c r="E3" s="2"/>
      <c r="H3" s="28" t="s">
        <v>58</v>
      </c>
    </row>
    <row r="4" spans="1:8" ht="63.75" customHeight="1">
      <c r="A4" s="3" t="s">
        <v>0</v>
      </c>
      <c r="B4" s="3" t="s">
        <v>1</v>
      </c>
      <c r="C4" s="18" t="s">
        <v>55</v>
      </c>
      <c r="D4" s="18" t="s">
        <v>56</v>
      </c>
      <c r="E4" s="29" t="s">
        <v>2</v>
      </c>
      <c r="F4" s="35" t="s">
        <v>59</v>
      </c>
      <c r="G4" s="35" t="s">
        <v>60</v>
      </c>
      <c r="H4" s="35" t="s">
        <v>57</v>
      </c>
    </row>
    <row r="5" spans="1:8" ht="13.5" thickBot="1">
      <c r="A5" s="3" t="s">
        <v>3</v>
      </c>
      <c r="B5" s="4">
        <v>2</v>
      </c>
      <c r="C5" s="4">
        <v>3</v>
      </c>
      <c r="D5" s="4" t="s">
        <v>4</v>
      </c>
      <c r="E5" s="30" t="s">
        <v>5</v>
      </c>
      <c r="F5" s="38" t="s">
        <v>61</v>
      </c>
      <c r="G5" s="38" t="s">
        <v>62</v>
      </c>
      <c r="H5" s="38">
        <v>8</v>
      </c>
    </row>
    <row r="6" spans="1:8" s="12" customFormat="1" ht="12.75">
      <c r="A6" s="10" t="s">
        <v>6</v>
      </c>
      <c r="B6" s="11" t="s">
        <v>7</v>
      </c>
      <c r="C6" s="19">
        <f>C7+C9+C16+C17+C18+C19+C20+C21</f>
        <v>92022600</v>
      </c>
      <c r="D6" s="19">
        <f>D7+D9+D16+D17+D18+D19+D20+D21</f>
        <v>97046200</v>
      </c>
      <c r="E6" s="19">
        <f>E7+E9+E16+E17+E18+E19+E20+E21</f>
        <v>106092645.84</v>
      </c>
      <c r="F6" s="39">
        <f>E6/C6*100</f>
        <v>115.28977212119631</v>
      </c>
      <c r="G6" s="39">
        <f>E6/D6*100</f>
        <v>109.32179296046624</v>
      </c>
      <c r="H6" s="37"/>
    </row>
    <row r="7" spans="1:8" ht="12.75">
      <c r="A7" s="5" t="s">
        <v>8</v>
      </c>
      <c r="B7" s="6" t="s">
        <v>9</v>
      </c>
      <c r="C7" s="20">
        <v>73492800</v>
      </c>
      <c r="D7" s="7">
        <v>73492800</v>
      </c>
      <c r="E7" s="31">
        <v>78778870.99</v>
      </c>
      <c r="F7" s="40">
        <f aca="true" t="shared" si="0" ref="F7:F30">E7/C7*100</f>
        <v>107.19263790466549</v>
      </c>
      <c r="G7" s="40">
        <f aca="true" t="shared" si="1" ref="G7:G30">E7/D7*100</f>
        <v>107.19263790466549</v>
      </c>
      <c r="H7" s="36"/>
    </row>
    <row r="8" spans="1:8" ht="22.5">
      <c r="A8" s="13" t="s">
        <v>10</v>
      </c>
      <c r="B8" s="14" t="s">
        <v>11</v>
      </c>
      <c r="C8" s="21">
        <v>73492800</v>
      </c>
      <c r="D8" s="15">
        <v>73492800</v>
      </c>
      <c r="E8" s="32">
        <v>78778870.99</v>
      </c>
      <c r="F8" s="40">
        <f t="shared" si="0"/>
        <v>107.19263790466549</v>
      </c>
      <c r="G8" s="40">
        <f t="shared" si="1"/>
        <v>107.19263790466549</v>
      </c>
      <c r="H8" s="42" t="s">
        <v>73</v>
      </c>
    </row>
    <row r="9" spans="1:8" ht="12.75">
      <c r="A9" s="5" t="s">
        <v>12</v>
      </c>
      <c r="B9" s="6" t="s">
        <v>13</v>
      </c>
      <c r="C9" s="20">
        <f>C10+C13+C14+C15</f>
        <v>10172600</v>
      </c>
      <c r="D9" s="20">
        <f>D10+D13+D14+D15</f>
        <v>14983200</v>
      </c>
      <c r="E9" s="20">
        <f>E10+E13+E14+E15</f>
        <v>17010508.95</v>
      </c>
      <c r="F9" s="40">
        <f t="shared" si="0"/>
        <v>167.21889143385172</v>
      </c>
      <c r="G9" s="40">
        <f t="shared" si="1"/>
        <v>113.53054721287843</v>
      </c>
      <c r="H9" s="36"/>
    </row>
    <row r="10" spans="1:8" ht="12.75">
      <c r="A10" s="16" t="s">
        <v>14</v>
      </c>
      <c r="B10" s="17" t="s">
        <v>15</v>
      </c>
      <c r="C10" s="22">
        <f>C11+C12</f>
        <v>8604800</v>
      </c>
      <c r="D10" s="22">
        <f>D11+D12</f>
        <v>13315400</v>
      </c>
      <c r="E10" s="22">
        <f>E11+E12</f>
        <v>15424371.59</v>
      </c>
      <c r="F10" s="40">
        <f t="shared" si="0"/>
        <v>179.253109775939</v>
      </c>
      <c r="G10" s="40">
        <f t="shared" si="1"/>
        <v>115.8385898283191</v>
      </c>
      <c r="H10" s="41" t="s">
        <v>69</v>
      </c>
    </row>
    <row r="11" spans="1:8" ht="22.5">
      <c r="A11" s="13" t="s">
        <v>16</v>
      </c>
      <c r="B11" s="14" t="s">
        <v>17</v>
      </c>
      <c r="C11" s="21">
        <v>5240000</v>
      </c>
      <c r="D11" s="15">
        <v>9950600</v>
      </c>
      <c r="E11" s="32">
        <v>11428558.6</v>
      </c>
      <c r="F11" s="40">
        <f t="shared" si="0"/>
        <v>218.10226335877863</v>
      </c>
      <c r="G11" s="40">
        <f t="shared" si="1"/>
        <v>114.8529596205254</v>
      </c>
      <c r="H11" s="42" t="s">
        <v>75</v>
      </c>
    </row>
    <row r="12" spans="1:8" ht="33.75">
      <c r="A12" s="13" t="s">
        <v>18</v>
      </c>
      <c r="B12" s="14" t="s">
        <v>19</v>
      </c>
      <c r="C12" s="21">
        <v>3364800</v>
      </c>
      <c r="D12" s="15">
        <v>3364800</v>
      </c>
      <c r="E12" s="32">
        <v>3995812.99</v>
      </c>
      <c r="F12" s="40">
        <f t="shared" si="0"/>
        <v>118.75335800047553</v>
      </c>
      <c r="G12" s="40">
        <f t="shared" si="1"/>
        <v>118.75335800047553</v>
      </c>
      <c r="H12" s="42" t="s">
        <v>74</v>
      </c>
    </row>
    <row r="13" spans="1:8" ht="12.75">
      <c r="A13" s="13" t="s">
        <v>20</v>
      </c>
      <c r="B13" s="14" t="s">
        <v>21</v>
      </c>
      <c r="C13" s="21">
        <v>0</v>
      </c>
      <c r="D13" s="15">
        <v>0</v>
      </c>
      <c r="E13" s="32">
        <v>31678.82</v>
      </c>
      <c r="F13" s="40"/>
      <c r="G13" s="40"/>
      <c r="H13" s="42" t="s">
        <v>76</v>
      </c>
    </row>
    <row r="14" spans="1:8" ht="22.5">
      <c r="A14" s="13" t="s">
        <v>22</v>
      </c>
      <c r="B14" s="14" t="s">
        <v>23</v>
      </c>
      <c r="C14" s="21">
        <v>673800</v>
      </c>
      <c r="D14" s="15">
        <v>773800</v>
      </c>
      <c r="E14" s="32">
        <v>838127.88</v>
      </c>
      <c r="F14" s="40">
        <f t="shared" si="0"/>
        <v>124.38822796081924</v>
      </c>
      <c r="G14" s="40">
        <f t="shared" si="1"/>
        <v>108.31324373223055</v>
      </c>
      <c r="H14" s="42" t="s">
        <v>71</v>
      </c>
    </row>
    <row r="15" spans="1:8" ht="12.75">
      <c r="A15" s="13" t="s">
        <v>24</v>
      </c>
      <c r="B15" s="14" t="s">
        <v>25</v>
      </c>
      <c r="C15" s="21">
        <v>894000</v>
      </c>
      <c r="D15" s="15">
        <v>894000</v>
      </c>
      <c r="E15" s="32">
        <v>716330.66</v>
      </c>
      <c r="F15" s="40">
        <f t="shared" si="0"/>
        <v>80.12647203579418</v>
      </c>
      <c r="G15" s="40">
        <f t="shared" si="1"/>
        <v>80.12647203579418</v>
      </c>
      <c r="H15" s="41" t="s">
        <v>70</v>
      </c>
    </row>
    <row r="16" spans="1:8" ht="12.75">
      <c r="A16" s="5" t="s">
        <v>26</v>
      </c>
      <c r="B16" s="6" t="s">
        <v>27</v>
      </c>
      <c r="C16" s="20">
        <v>2721000</v>
      </c>
      <c r="D16" s="7">
        <v>2721000</v>
      </c>
      <c r="E16" s="31">
        <v>2993140.73</v>
      </c>
      <c r="F16" s="40">
        <f t="shared" si="0"/>
        <v>110.00149687614847</v>
      </c>
      <c r="G16" s="40">
        <f t="shared" si="1"/>
        <v>110.00149687614847</v>
      </c>
      <c r="H16" s="41" t="s">
        <v>63</v>
      </c>
    </row>
    <row r="17" spans="1:8" ht="22.5">
      <c r="A17" s="5" t="s">
        <v>28</v>
      </c>
      <c r="B17" s="6" t="s">
        <v>29</v>
      </c>
      <c r="C17" s="20">
        <v>4047200</v>
      </c>
      <c r="D17" s="7">
        <v>4047200</v>
      </c>
      <c r="E17" s="31">
        <v>4517267.2</v>
      </c>
      <c r="F17" s="40">
        <f t="shared" si="0"/>
        <v>111.61462739671873</v>
      </c>
      <c r="G17" s="40">
        <f t="shared" si="1"/>
        <v>111.61462739671873</v>
      </c>
      <c r="H17" s="41" t="s">
        <v>68</v>
      </c>
    </row>
    <row r="18" spans="1:8" ht="12.75">
      <c r="A18" s="5" t="s">
        <v>30</v>
      </c>
      <c r="B18" s="6" t="s">
        <v>31</v>
      </c>
      <c r="C18" s="20">
        <v>423000</v>
      </c>
      <c r="D18" s="7">
        <v>423000</v>
      </c>
      <c r="E18" s="31">
        <v>164843.78</v>
      </c>
      <c r="F18" s="40">
        <f t="shared" si="0"/>
        <v>38.97016075650118</v>
      </c>
      <c r="G18" s="40">
        <f t="shared" si="1"/>
        <v>38.97016075650118</v>
      </c>
      <c r="H18" s="42" t="s">
        <v>77</v>
      </c>
    </row>
    <row r="19" spans="1:8" ht="12.75">
      <c r="A19" s="5" t="s">
        <v>32</v>
      </c>
      <c r="B19" s="6" t="s">
        <v>33</v>
      </c>
      <c r="C19" s="20">
        <v>0</v>
      </c>
      <c r="D19" s="7">
        <v>0</v>
      </c>
      <c r="E19" s="31">
        <v>146633.83</v>
      </c>
      <c r="F19" s="40">
        <v>0</v>
      </c>
      <c r="G19" s="40">
        <v>0</v>
      </c>
      <c r="H19" s="41" t="s">
        <v>64</v>
      </c>
    </row>
    <row r="20" spans="1:8" ht="22.5">
      <c r="A20" s="5" t="s">
        <v>34</v>
      </c>
      <c r="B20" s="6" t="s">
        <v>35</v>
      </c>
      <c r="C20" s="20">
        <v>730000</v>
      </c>
      <c r="D20" s="7">
        <v>730000</v>
      </c>
      <c r="E20" s="31">
        <v>1445791.58</v>
      </c>
      <c r="F20" s="40">
        <f t="shared" si="0"/>
        <v>198.05364109589044</v>
      </c>
      <c r="G20" s="40">
        <f t="shared" si="1"/>
        <v>198.05364109589044</v>
      </c>
      <c r="H20" s="42" t="s">
        <v>78</v>
      </c>
    </row>
    <row r="21" spans="1:8" ht="24" customHeight="1">
      <c r="A21" s="5" t="s">
        <v>36</v>
      </c>
      <c r="B21" s="6" t="s">
        <v>37</v>
      </c>
      <c r="C21" s="20">
        <v>436000</v>
      </c>
      <c r="D21" s="7">
        <v>649000</v>
      </c>
      <c r="E21" s="31">
        <v>1035588.78</v>
      </c>
      <c r="F21" s="40">
        <f t="shared" si="0"/>
        <v>237.52036238532114</v>
      </c>
      <c r="G21" s="40">
        <f t="shared" si="1"/>
        <v>159.56683821263482</v>
      </c>
      <c r="H21" s="42" t="s">
        <v>65</v>
      </c>
    </row>
    <row r="22" spans="1:8" s="12" customFormat="1" ht="12.75">
      <c r="A22" s="10" t="s">
        <v>38</v>
      </c>
      <c r="B22" s="11" t="s">
        <v>39</v>
      </c>
      <c r="C22" s="19">
        <f>C23+C28+C29</f>
        <v>685674800</v>
      </c>
      <c r="D22" s="19">
        <f>D23+D28+D29</f>
        <v>727278766.54</v>
      </c>
      <c r="E22" s="19">
        <f>E23+E28+E29</f>
        <v>723049501.02</v>
      </c>
      <c r="F22" s="39">
        <f t="shared" si="0"/>
        <v>105.45079110680456</v>
      </c>
      <c r="G22" s="39">
        <f t="shared" si="1"/>
        <v>99.4184808199309</v>
      </c>
      <c r="H22" s="37"/>
    </row>
    <row r="23" spans="1:8" ht="22.5">
      <c r="A23" s="5" t="s">
        <v>40</v>
      </c>
      <c r="B23" s="6" t="s">
        <v>41</v>
      </c>
      <c r="C23" s="20">
        <f>C24+C25+C26+C27</f>
        <v>685674800</v>
      </c>
      <c r="D23" s="20">
        <f>D24+D25+D26+D27</f>
        <v>726428766.54</v>
      </c>
      <c r="E23" s="20">
        <f>E24+E25+E26+E27</f>
        <v>722199501.02</v>
      </c>
      <c r="F23" s="40">
        <f t="shared" si="0"/>
        <v>105.32682563512614</v>
      </c>
      <c r="G23" s="40">
        <f t="shared" si="1"/>
        <v>99.41780037977514</v>
      </c>
      <c r="H23" s="36"/>
    </row>
    <row r="24" spans="1:8" ht="25.5" customHeight="1">
      <c r="A24" s="5" t="s">
        <v>42</v>
      </c>
      <c r="B24" s="6" t="s">
        <v>43</v>
      </c>
      <c r="C24" s="20">
        <v>237976000</v>
      </c>
      <c r="D24" s="7">
        <v>264986000</v>
      </c>
      <c r="E24" s="31">
        <v>264980063.76</v>
      </c>
      <c r="F24" s="40">
        <f t="shared" si="0"/>
        <v>111.34738955188759</v>
      </c>
      <c r="G24" s="40">
        <f t="shared" si="1"/>
        <v>99.9977597910833</v>
      </c>
      <c r="H24" s="42" t="s">
        <v>66</v>
      </c>
    </row>
    <row r="25" spans="1:8" ht="27.75" customHeight="1">
      <c r="A25" s="5" t="s">
        <v>44</v>
      </c>
      <c r="B25" s="6" t="s">
        <v>45</v>
      </c>
      <c r="C25" s="20">
        <v>29913400</v>
      </c>
      <c r="D25" s="7">
        <v>40981400</v>
      </c>
      <c r="E25" s="31">
        <v>40571052.7</v>
      </c>
      <c r="F25" s="40">
        <f t="shared" si="0"/>
        <v>135.6283561881966</v>
      </c>
      <c r="G25" s="40">
        <f t="shared" si="1"/>
        <v>98.99869867793683</v>
      </c>
      <c r="H25" s="42" t="s">
        <v>66</v>
      </c>
    </row>
    <row r="26" spans="1:8" ht="24.75" customHeight="1">
      <c r="A26" s="5" t="s">
        <v>46</v>
      </c>
      <c r="B26" s="6" t="s">
        <v>47</v>
      </c>
      <c r="C26" s="20">
        <v>364386400</v>
      </c>
      <c r="D26" s="7">
        <v>364048900</v>
      </c>
      <c r="E26" s="31">
        <v>360327013.94</v>
      </c>
      <c r="F26" s="40">
        <f t="shared" si="0"/>
        <v>98.885966638711</v>
      </c>
      <c r="G26" s="40">
        <f t="shared" si="1"/>
        <v>98.9776411740291</v>
      </c>
      <c r="H26" s="42" t="s">
        <v>66</v>
      </c>
    </row>
    <row r="27" spans="1:8" ht="22.5">
      <c r="A27" s="5" t="s">
        <v>48</v>
      </c>
      <c r="B27" s="6" t="s">
        <v>49</v>
      </c>
      <c r="C27" s="20">
        <v>53399000</v>
      </c>
      <c r="D27" s="7">
        <v>56412466.54</v>
      </c>
      <c r="E27" s="31">
        <v>56321370.62</v>
      </c>
      <c r="F27" s="40">
        <f t="shared" si="0"/>
        <v>105.47270664244648</v>
      </c>
      <c r="G27" s="40">
        <f t="shared" si="1"/>
        <v>99.83851810497346</v>
      </c>
      <c r="H27" s="42" t="s">
        <v>80</v>
      </c>
    </row>
    <row r="28" spans="1:8" ht="22.5">
      <c r="A28" s="5" t="s">
        <v>50</v>
      </c>
      <c r="B28" s="6" t="s">
        <v>51</v>
      </c>
      <c r="C28" s="20">
        <v>0</v>
      </c>
      <c r="D28" s="7">
        <v>850000</v>
      </c>
      <c r="E28" s="31">
        <v>850000</v>
      </c>
      <c r="F28" s="40" t="e">
        <f t="shared" si="0"/>
        <v>#DIV/0!</v>
      </c>
      <c r="G28" s="40">
        <f t="shared" si="1"/>
        <v>100</v>
      </c>
      <c r="H28" s="42" t="s">
        <v>79</v>
      </c>
    </row>
    <row r="29" spans="1:8" ht="33.75" hidden="1">
      <c r="A29" s="8" t="s">
        <v>52</v>
      </c>
      <c r="B29" s="9" t="s">
        <v>53</v>
      </c>
      <c r="C29" s="23">
        <v>0</v>
      </c>
      <c r="D29" s="24"/>
      <c r="E29" s="33"/>
      <c r="F29" s="40">
        <v>0</v>
      </c>
      <c r="G29" s="40">
        <v>0</v>
      </c>
      <c r="H29" s="42" t="s">
        <v>67</v>
      </c>
    </row>
    <row r="30" spans="1:8" s="12" customFormat="1" ht="12.75">
      <c r="A30" s="25" t="s">
        <v>54</v>
      </c>
      <c r="B30" s="26"/>
      <c r="C30" s="27">
        <f>C6+C22</f>
        <v>777697400</v>
      </c>
      <c r="D30" s="27">
        <f>D6+D22</f>
        <v>824324966.54</v>
      </c>
      <c r="E30" s="34">
        <f>E6+E22</f>
        <v>829142146.86</v>
      </c>
      <c r="F30" s="39">
        <f t="shared" si="0"/>
        <v>106.61500821013416</v>
      </c>
      <c r="G30" s="39">
        <f t="shared" si="1"/>
        <v>100.58437879665583</v>
      </c>
      <c r="H30" s="37"/>
    </row>
  </sheetData>
  <sheetProtection/>
  <mergeCells count="1">
    <mergeCell ref="A2:E2"/>
  </mergeCells>
  <printOptions/>
  <pageMargins left="0.7874015748031497" right="0.31496062992125984" top="0.4330708661417323" bottom="0.4330708661417323" header="0.3937007874015748" footer="0.3937007874015748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Valera</cp:lastModifiedBy>
  <cp:lastPrinted>2024-02-02T05:37:52Z</cp:lastPrinted>
  <dcterms:modified xsi:type="dcterms:W3CDTF">2024-02-02T05:39:49Z</dcterms:modified>
  <cp:category/>
  <cp:version/>
  <cp:contentType/>
  <cp:contentStatus/>
</cp:coreProperties>
</file>